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<sst xmlns="http://schemas.openxmlformats.org/spreadsheetml/2006/main" count="422" uniqueCount="157">
  <si>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</si>
  <si>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</si>
  <si>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</si>
  <si>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</si>
  <si>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</si>
  <si>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</si>
  <si>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</si>
  <si>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</si>
  <si>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</si>
  <si>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</si>
  <si>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</si>
  <si>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</si>
  <si>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</si>
  <si>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</si>
  <si>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</si>
  <si>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</si>
  <si>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</si>
  <si>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</si>
  <si>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</si>
  <si>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</si>
  <si>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</si>
  <si>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</si>
  <si>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</si>
  <si>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</si>
  <si>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</si>
  <si>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</si>
  <si>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</si>
  <si>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</si>
  <si>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</si>
  <si>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</si>
  <si>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</si>
  <si>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</si>
  <si>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</si>
  <si>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</si>
  <si>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</si>
  <si>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</si>
  <si>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</si>
  <si>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</si>
  <si>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</si>
  <si>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</si>
  <si>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</si>
  <si>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</si>
  <si>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</si>
  <si>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</si>
  <si>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</si>
  <si>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</si>
  <si>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</si>
  <si>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</si>
  <si>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</si>
  <si>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</si>
  <si>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</si>
  <si>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</si>
  <si>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</si>
  <si>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</si>
  <si>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</si>
  <si>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</si>
  <si>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</si>
  <si>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</si>
  <si>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</si>
  <si>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</si>
  <si>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</si>
  <si>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</si>
  <si>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</si>
  <si>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</si>
  <si>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</si>
  <si>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</si>
  <si>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</si>
  <si>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</si>
  <si>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</si>
  <si>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</si>
  <si>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</si>
  <si>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</si>
  <si>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</si>
  <si>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</si>
  <si>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</si>
  <si>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</si>
  <si>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</si>
  <si>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</si>
  <si>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</si>
  <si>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</si>
  <si>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</si>
  <si>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</si>
  <si>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</si>
  <si>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</si>
  <si>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</si>
  <si>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</si>
  <si>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</si>
  <si>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</si>
  <si>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</si>
  <si>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</si>
  <si>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</si>
  <si>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</si>
  <si>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</si>
  <si>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</si>
  <si>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</si>
  <si>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</si>
  <si>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</si>
  <si>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</si>
  <si>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</si>
  <si>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</si>
  <si>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</si>
  <si>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</si>
  <si>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</si>
  <si>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</si>
  <si>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</si>
  <si>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</si>
  <si>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</si>
  <si>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</si>
  <si>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</si>
  <si>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</si>
  <si>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</si>
  <si>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</si>
  <si>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</si>
  <si>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</si>
  <si>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</si>
  <si>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</si>
  <si>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</si>
  <si>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</si>
  <si>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</si>
  <si>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</si>
  <si>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</si>
  <si>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</si>
  <si>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</si>
  <si>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</si>
  <si>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</si>
  <si>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</si>
  <si>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</si>
  <si>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</si>
  <si>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</si>
  <si>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</si>
  <si>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</si>
  <si>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</si>
  <si>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</si>
  <si>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</si>
  <si>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</si>
  <si>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</si>
  <si>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</si>
  <si>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</si>
  <si>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</si>
  <si>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</si>
  <si>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</si>
  <si>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</si>
  <si>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</si>
  <si>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</si>
  <si>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</si>
  <si>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</si>
  <si>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</si>
  <si>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</si>
  <si>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FIRST REGISTRATIONS of NEW* MC, TOP 10 BRANDS JUNUARY-FEBRUARY 2021</t>
  </si>
  <si>
    <t>FIRST REGISTRATIONS MP, TOP 10 BRANDS JUNUARY-FEBRUARY 2021</t>
  </si>
  <si>
    <t>FEBRUARY</t>
  </si>
  <si>
    <t>January-February</t>
  </si>
  <si>
    <t>DUCATI</t>
  </si>
  <si>
    <t>INDIAN</t>
  </si>
  <si>
    <t>SPORT-TOURER</t>
  </si>
  <si>
    <t>SPORT-TOURER ttl</t>
  </si>
  <si>
    <t>GREENWOLKE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</si>
</sst>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7.1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"/>
          <c:w val="0.824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44652979"/>
        <c:axId val="66332492"/>
      </c:bar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At val="0"/>
        <c:auto val="1"/>
        <c:lblOffset val="100"/>
        <c:tickLblSkip val="1"/>
        <c:noMultiLvlLbl val="0"/>
      </c:catAx>
      <c:valAx>
        <c:axId val="42227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825"/>
          <c:w val="0.737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39269979"/>
        <c:axId val="17885492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6751701"/>
        <c:axId val="39438718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725"/>
          <c:w val="0.7992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752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30377433"/>
        <c:axId val="4961442"/>
      </c:ba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At val="0"/>
        <c:auto val="1"/>
        <c:lblOffset val="100"/>
        <c:tickLblSkip val="1"/>
        <c:noMultiLvlLbl val="0"/>
      </c:catAx>
      <c:valAx>
        <c:axId val="49614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61</v>
      </c>
    </row>
    <row r="5" spans="3:9" ht="12.75">
      <c r="C5" s="38" t="s">
        <v>77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111</v>
      </c>
      <c r="C11" s="63" t="s">
        <v>112</v>
      </c>
      <c r="D11" s="10"/>
    </row>
    <row r="12" ht="12.75">
      <c r="B12" s="145"/>
    </row>
    <row r="13" spans="2:17" ht="12.75">
      <c r="B13" s="146" t="s">
        <v>103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113</v>
      </c>
      <c r="C15" s="63" t="s">
        <v>114</v>
      </c>
      <c r="D15" s="12"/>
    </row>
    <row r="16" ht="12.75">
      <c r="B16" s="145"/>
    </row>
    <row r="17" spans="2:3" ht="12.75">
      <c r="B17" s="147" t="s">
        <v>104</v>
      </c>
      <c r="C17" s="62" t="s">
        <v>149</v>
      </c>
    </row>
    <row r="18" ht="12.75">
      <c r="B18" s="145"/>
    </row>
    <row r="19" spans="2:3" ht="12.75">
      <c r="B19" s="147" t="s">
        <v>115</v>
      </c>
      <c r="C19" s="62" t="s">
        <v>116</v>
      </c>
    </row>
    <row r="20" ht="12.75">
      <c r="B20" s="145"/>
    </row>
    <row r="21" spans="2:3" ht="12.75">
      <c r="B21" s="147" t="s">
        <v>105</v>
      </c>
      <c r="C21" s="62" t="s">
        <v>106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120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7402</v>
      </c>
      <c r="O3" s="97">
        <v>0.8168174795850806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1660</v>
      </c>
      <c r="O4" s="97">
        <v>0.18318252041491945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118</v>
      </c>
      <c r="B5" s="9">
        <v>3942</v>
      </c>
      <c r="C5" s="9">
        <v>5120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9062</v>
      </c>
      <c r="O5" s="97">
        <v>1</v>
      </c>
      <c r="T5" s="99" t="s">
        <v>80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119</v>
      </c>
      <c r="B6" s="207">
        <v>-0.5764023210831721</v>
      </c>
      <c r="C6" s="207">
        <v>0.2988330796549974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208">
        <v>-0.3087848500789059</v>
      </c>
      <c r="C7" s="208">
        <v>-0.2715891307440603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-0.2882500785422557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4251</v>
      </c>
      <c r="C11" s="187">
        <v>5599</v>
      </c>
      <c r="D11" s="188">
        <v>-0.2407572780853724</v>
      </c>
      <c r="E11" s="187">
        <v>7402</v>
      </c>
      <c r="F11" s="189">
        <v>10124</v>
      </c>
      <c r="G11" s="188">
        <v>-0.26886606084551556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869</v>
      </c>
      <c r="C12" s="187">
        <v>1430</v>
      </c>
      <c r="D12" s="188">
        <v>-0.39230769230769236</v>
      </c>
      <c r="E12" s="187">
        <v>1660</v>
      </c>
      <c r="F12" s="189">
        <v>2608</v>
      </c>
      <c r="G12" s="188">
        <v>-0.36349693251533743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5120</v>
      </c>
      <c r="C13" s="187">
        <v>7029</v>
      </c>
      <c r="D13" s="188">
        <v>-0.2715891307440603</v>
      </c>
      <c r="E13" s="187">
        <v>9062</v>
      </c>
      <c r="F13" s="187">
        <v>12732</v>
      </c>
      <c r="G13" s="188">
        <v>-0.2882500785422557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1316</v>
      </c>
      <c r="O3" s="97">
        <v>0.6521308225966304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702</v>
      </c>
      <c r="O4" s="97">
        <v>0.3478691774033697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118</v>
      </c>
      <c r="B5" s="9">
        <v>711</v>
      </c>
      <c r="C5" s="9">
        <v>1307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2018</v>
      </c>
      <c r="O5" s="97">
        <v>1</v>
      </c>
      <c r="T5" s="48" t="s">
        <v>80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119</v>
      </c>
      <c r="B6" s="207">
        <v>-0.8753943217665615</v>
      </c>
      <c r="C6" s="207">
        <v>0.8382559774964837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-0.4721603563474388</v>
      </c>
      <c r="C7" s="208">
        <v>-0.33077316948284685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-0.38848484848484843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906</v>
      </c>
      <c r="C11" s="187">
        <v>1090</v>
      </c>
      <c r="D11" s="188">
        <v>-0.1688073394495413</v>
      </c>
      <c r="E11" s="187">
        <v>1316</v>
      </c>
      <c r="F11" s="189">
        <v>1788</v>
      </c>
      <c r="G11" s="188">
        <v>-0.2639821029082774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401</v>
      </c>
      <c r="C12" s="187">
        <v>863</v>
      </c>
      <c r="D12" s="188">
        <v>-0.5353418308227115</v>
      </c>
      <c r="E12" s="187">
        <v>702</v>
      </c>
      <c r="F12" s="189">
        <v>1512</v>
      </c>
      <c r="G12" s="188">
        <v>-0.5357142857142857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1307</v>
      </c>
      <c r="C13" s="187">
        <v>1953</v>
      </c>
      <c r="D13" s="188">
        <v>-0.33077316948284685</v>
      </c>
      <c r="E13" s="187">
        <v>2018</v>
      </c>
      <c r="F13" s="187">
        <v>3300</v>
      </c>
      <c r="G13" s="188">
        <v>-0.38848484848484843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1316</v>
      </c>
      <c r="O9" s="86"/>
    </row>
    <row r="10" spans="1:14" ht="12.75">
      <c r="A10" s="139" t="s">
        <v>125</v>
      </c>
      <c r="B10" s="148">
        <v>-0.4126074498567335</v>
      </c>
      <c r="C10" s="148">
        <v>-0.1688073394495413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-0.2639821029082774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906</v>
      </c>
      <c r="C14" s="162">
        <v>1090</v>
      </c>
      <c r="D14" s="163">
        <v>-0.1688073394495413</v>
      </c>
      <c r="E14" s="162">
        <v>1316</v>
      </c>
      <c r="F14" s="164">
        <v>1788</v>
      </c>
      <c r="G14" s="163">
        <v>-0.2639821029082774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129</v>
      </c>
      <c r="C2" s="248"/>
      <c r="D2" s="248"/>
      <c r="E2" s="248"/>
      <c r="F2" s="248"/>
      <c r="G2" s="248"/>
      <c r="H2" s="248"/>
      <c r="I2" s="101"/>
      <c r="J2" s="248" t="s">
        <v>130</v>
      </c>
      <c r="K2" s="248"/>
      <c r="L2" s="248"/>
      <c r="M2" s="248"/>
      <c r="N2" s="248"/>
      <c r="O2" s="248"/>
      <c r="P2" s="248"/>
      <c r="R2" s="248" t="s">
        <v>131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55</v>
      </c>
      <c r="C3" s="251" t="s">
        <v>56</v>
      </c>
      <c r="D3" s="237" t="s">
        <v>151</v>
      </c>
      <c r="E3" s="238"/>
      <c r="F3" s="238"/>
      <c r="G3" s="238"/>
      <c r="H3" s="239"/>
      <c r="I3" s="103"/>
      <c r="J3" s="255" t="s">
        <v>57</v>
      </c>
      <c r="K3" s="251" t="s">
        <v>79</v>
      </c>
      <c r="L3" s="237" t="str">
        <f>D3</f>
        <v>January-February</v>
      </c>
      <c r="M3" s="238"/>
      <c r="N3" s="238"/>
      <c r="O3" s="238"/>
      <c r="P3" s="239"/>
      <c r="R3" s="249" t="s">
        <v>47</v>
      </c>
      <c r="S3" s="251" t="s">
        <v>56</v>
      </c>
      <c r="T3" s="237" t="str">
        <f>L3</f>
        <v>January-February</v>
      </c>
      <c r="U3" s="238"/>
      <c r="V3" s="238"/>
      <c r="W3" s="238"/>
      <c r="X3" s="239"/>
    </row>
    <row r="4" spans="2:24" ht="15" customHeight="1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108"/>
      <c r="J4" s="256"/>
      <c r="K4" s="258"/>
      <c r="L4" s="243">
        <v>2021</v>
      </c>
      <c r="M4" s="253">
        <v>2020</v>
      </c>
      <c r="N4" s="245" t="s">
        <v>60</v>
      </c>
      <c r="O4" s="245" t="s">
        <v>128</v>
      </c>
      <c r="P4" s="245" t="s">
        <v>81</v>
      </c>
      <c r="R4" s="260"/>
      <c r="S4" s="258"/>
      <c r="T4" s="243">
        <v>2021</v>
      </c>
      <c r="U4" s="253">
        <v>2020</v>
      </c>
      <c r="V4" s="245" t="s">
        <v>60</v>
      </c>
      <c r="W4" s="245" t="s">
        <v>128</v>
      </c>
      <c r="X4" s="245" t="s">
        <v>81</v>
      </c>
    </row>
    <row r="5" spans="2:24" ht="12.75">
      <c r="B5" s="171">
        <v>1</v>
      </c>
      <c r="C5" s="172" t="s">
        <v>27</v>
      </c>
      <c r="D5" s="173">
        <v>262</v>
      </c>
      <c r="E5" s="174">
        <v>0.19908814589665655</v>
      </c>
      <c r="F5" s="173">
        <v>352</v>
      </c>
      <c r="G5" s="175">
        <v>0.19686800894854586</v>
      </c>
      <c r="H5" s="165">
        <v>-0.25568181818181823</v>
      </c>
      <c r="I5" s="109"/>
      <c r="J5" s="257"/>
      <c r="K5" s="259"/>
      <c r="L5" s="244"/>
      <c r="M5" s="254"/>
      <c r="N5" s="244"/>
      <c r="O5" s="244"/>
      <c r="P5" s="244"/>
      <c r="R5" s="250"/>
      <c r="S5" s="259"/>
      <c r="T5" s="244"/>
      <c r="U5" s="254"/>
      <c r="V5" s="244"/>
      <c r="W5" s="244"/>
      <c r="X5" s="244"/>
    </row>
    <row r="6" spans="2:24" ht="15">
      <c r="B6" s="176">
        <v>2</v>
      </c>
      <c r="C6" s="177" t="s">
        <v>0</v>
      </c>
      <c r="D6" s="178">
        <v>222</v>
      </c>
      <c r="E6" s="179">
        <v>0.16869300911854104</v>
      </c>
      <c r="F6" s="178">
        <v>171</v>
      </c>
      <c r="G6" s="180">
        <v>0.09563758389261745</v>
      </c>
      <c r="H6" s="166">
        <v>0.29824561403508776</v>
      </c>
      <c r="I6" s="109"/>
      <c r="J6" s="110" t="s">
        <v>90</v>
      </c>
      <c r="K6" s="193" t="s">
        <v>46</v>
      </c>
      <c r="L6" s="211">
        <v>73</v>
      </c>
      <c r="M6" s="140">
        <v>142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48</v>
      </c>
      <c r="U6" s="140">
        <v>113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33</v>
      </c>
      <c r="D7" s="178">
        <v>81</v>
      </c>
      <c r="E7" s="179">
        <v>0.06155015197568389</v>
      </c>
      <c r="F7" s="178">
        <v>123</v>
      </c>
      <c r="G7" s="180">
        <v>0.06879194630872483</v>
      </c>
      <c r="H7" s="166">
        <v>-0.3414634146341463</v>
      </c>
      <c r="I7" s="109"/>
      <c r="J7" s="111"/>
      <c r="K7" s="196" t="s">
        <v>27</v>
      </c>
      <c r="L7" s="197">
        <v>56</v>
      </c>
      <c r="M7" s="141">
        <v>118</v>
      </c>
      <c r="N7" s="198">
        <v>0.1333333333333333</v>
      </c>
      <c r="O7" s="149"/>
      <c r="P7" s="149"/>
      <c r="R7" s="111"/>
      <c r="S7" s="196" t="s">
        <v>132</v>
      </c>
      <c r="T7" s="197">
        <v>23</v>
      </c>
      <c r="U7" s="141">
        <v>34</v>
      </c>
      <c r="V7" s="198">
        <v>-0.5294117647058824</v>
      </c>
      <c r="W7" s="149"/>
      <c r="X7" s="149"/>
    </row>
    <row r="8" spans="2:24" ht="15">
      <c r="B8" s="176">
        <v>4</v>
      </c>
      <c r="C8" s="177" t="s">
        <v>26</v>
      </c>
      <c r="D8" s="178">
        <v>74</v>
      </c>
      <c r="E8" s="179">
        <v>0.05623100303951368</v>
      </c>
      <c r="F8" s="178">
        <v>120</v>
      </c>
      <c r="G8" s="180">
        <v>0.06711409395973154</v>
      </c>
      <c r="H8" s="166">
        <v>-0.3833333333333333</v>
      </c>
      <c r="I8" s="109"/>
      <c r="J8" s="111"/>
      <c r="K8" s="196" t="s">
        <v>28</v>
      </c>
      <c r="L8" s="197">
        <v>49</v>
      </c>
      <c r="M8" s="141">
        <v>120</v>
      </c>
      <c r="N8" s="198">
        <v>-0.6734693877551021</v>
      </c>
      <c r="O8" s="149"/>
      <c r="P8" s="149"/>
      <c r="R8" s="111"/>
      <c r="S8" s="196" t="s">
        <v>26</v>
      </c>
      <c r="T8" s="197">
        <v>20</v>
      </c>
      <c r="U8" s="141">
        <v>40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73</v>
      </c>
      <c r="E9" s="179">
        <v>0.05547112462006079</v>
      </c>
      <c r="F9" s="178">
        <v>142</v>
      </c>
      <c r="G9" s="212">
        <v>0.07941834451901567</v>
      </c>
      <c r="H9" s="166">
        <v>-0.4859154929577465</v>
      </c>
      <c r="I9" s="109"/>
      <c r="J9" s="110"/>
      <c r="K9" s="110" t="s">
        <v>102</v>
      </c>
      <c r="L9" s="110">
        <v>207</v>
      </c>
      <c r="M9" s="110">
        <v>379</v>
      </c>
      <c r="N9" s="199">
        <v>-0.4538258575197889</v>
      </c>
      <c r="O9" s="149"/>
      <c r="P9" s="149"/>
      <c r="R9" s="110"/>
      <c r="S9" s="110" t="s">
        <v>102</v>
      </c>
      <c r="T9" s="110">
        <v>75</v>
      </c>
      <c r="U9" s="110">
        <v>139</v>
      </c>
      <c r="V9" s="199">
        <v>-0.460431654676259</v>
      </c>
      <c r="W9" s="149"/>
      <c r="X9" s="149"/>
    </row>
    <row r="10" spans="2:24" ht="12.75">
      <c r="B10" s="176">
        <v>6</v>
      </c>
      <c r="C10" s="177" t="s">
        <v>29</v>
      </c>
      <c r="D10" s="178">
        <v>63</v>
      </c>
      <c r="E10" s="179">
        <v>0.047872340425531915</v>
      </c>
      <c r="F10" s="178">
        <v>90</v>
      </c>
      <c r="G10" s="212">
        <v>0.050335570469798654</v>
      </c>
      <c r="H10" s="166">
        <v>-0.30000000000000004</v>
      </c>
      <c r="I10" s="109"/>
      <c r="J10" s="112" t="s">
        <v>90</v>
      </c>
      <c r="K10" s="113"/>
      <c r="L10" s="169">
        <v>385</v>
      </c>
      <c r="M10" s="169">
        <v>759</v>
      </c>
      <c r="N10" s="114">
        <v>-0.49275362318840576</v>
      </c>
      <c r="O10" s="133">
        <v>0.2925531914893617</v>
      </c>
      <c r="P10" s="133">
        <v>0.42449664429530204</v>
      </c>
      <c r="R10" s="112" t="s">
        <v>66</v>
      </c>
      <c r="S10" s="113"/>
      <c r="T10" s="169">
        <v>166</v>
      </c>
      <c r="U10" s="169">
        <v>326</v>
      </c>
      <c r="V10" s="114">
        <v>-0.49079754601227</v>
      </c>
      <c r="W10" s="133">
        <v>0.12613981762917933</v>
      </c>
      <c r="X10" s="133">
        <v>0.18232662192393737</v>
      </c>
    </row>
    <row r="11" spans="2:24" ht="15">
      <c r="B11" s="176">
        <v>7</v>
      </c>
      <c r="C11" s="177" t="s">
        <v>127</v>
      </c>
      <c r="D11" s="178">
        <v>56</v>
      </c>
      <c r="E11" s="179">
        <v>0.0425531914893617</v>
      </c>
      <c r="F11" s="178">
        <v>49</v>
      </c>
      <c r="G11" s="180">
        <v>0.027404921700223715</v>
      </c>
      <c r="H11" s="166">
        <v>0.1428571428571428</v>
      </c>
      <c r="I11" s="109"/>
      <c r="J11" s="110" t="s">
        <v>92</v>
      </c>
      <c r="K11" s="214" t="s">
        <v>33</v>
      </c>
      <c r="L11" s="203">
        <v>10</v>
      </c>
      <c r="M11" s="204">
        <v>23</v>
      </c>
      <c r="N11" s="194">
        <v>0</v>
      </c>
      <c r="O11" s="195"/>
      <c r="P11" s="195"/>
      <c r="R11" s="110" t="s">
        <v>49</v>
      </c>
      <c r="S11" s="193" t="s">
        <v>28</v>
      </c>
      <c r="T11" s="211">
        <v>31</v>
      </c>
      <c r="U11" s="140">
        <v>44</v>
      </c>
      <c r="V11" s="194">
        <v>-0.4</v>
      </c>
      <c r="W11" s="195"/>
      <c r="X11" s="195"/>
    </row>
    <row r="12" spans="2:24" ht="15">
      <c r="B12" s="176">
        <v>8</v>
      </c>
      <c r="C12" s="177" t="s">
        <v>28</v>
      </c>
      <c r="D12" s="178">
        <v>49</v>
      </c>
      <c r="E12" s="179">
        <v>0.03723404255319149</v>
      </c>
      <c r="F12" s="178">
        <v>120</v>
      </c>
      <c r="G12" s="180">
        <v>0.06711409395973154</v>
      </c>
      <c r="H12" s="166">
        <v>-0.5916666666666667</v>
      </c>
      <c r="I12" s="109"/>
      <c r="J12" s="111"/>
      <c r="K12" s="215" t="s">
        <v>27</v>
      </c>
      <c r="L12" s="205">
        <v>8</v>
      </c>
      <c r="M12" s="206">
        <v>17</v>
      </c>
      <c r="N12" s="198">
        <v>-0.625</v>
      </c>
      <c r="O12" s="149"/>
      <c r="P12" s="149"/>
      <c r="R12" s="111"/>
      <c r="S12" s="196" t="s">
        <v>32</v>
      </c>
      <c r="T12" s="197">
        <v>17</v>
      </c>
      <c r="U12" s="141">
        <v>21</v>
      </c>
      <c r="V12" s="198">
        <v>0</v>
      </c>
      <c r="W12" s="149"/>
      <c r="X12" s="149"/>
    </row>
    <row r="13" spans="2:24" ht="15">
      <c r="B13" s="176">
        <v>9</v>
      </c>
      <c r="C13" s="177" t="s">
        <v>31</v>
      </c>
      <c r="D13" s="178">
        <v>42</v>
      </c>
      <c r="E13" s="179">
        <v>0.031914893617021274</v>
      </c>
      <c r="F13" s="178">
        <v>48</v>
      </c>
      <c r="G13" s="180">
        <v>0.026845637583892617</v>
      </c>
      <c r="H13" s="166">
        <v>-0.125</v>
      </c>
      <c r="I13" s="109"/>
      <c r="J13" s="111"/>
      <c r="K13" s="215" t="s">
        <v>74</v>
      </c>
      <c r="L13" s="205">
        <v>8</v>
      </c>
      <c r="M13" s="206">
        <v>14</v>
      </c>
      <c r="N13" s="198">
        <v>-0.7142857142857143</v>
      </c>
      <c r="O13" s="149"/>
      <c r="P13" s="149"/>
      <c r="R13" s="111"/>
      <c r="S13" s="196" t="s">
        <v>153</v>
      </c>
      <c r="T13" s="197">
        <v>15</v>
      </c>
      <c r="U13" s="141">
        <v>14</v>
      </c>
      <c r="V13" s="198">
        <v>-0.8</v>
      </c>
      <c r="W13" s="149"/>
      <c r="X13" s="149"/>
    </row>
    <row r="14" spans="2:24" ht="12.75">
      <c r="B14" s="176">
        <v>10</v>
      </c>
      <c r="C14" s="177" t="s">
        <v>152</v>
      </c>
      <c r="D14" s="178">
        <v>39</v>
      </c>
      <c r="E14" s="179">
        <v>0.029635258358662615</v>
      </c>
      <c r="F14" s="178">
        <v>31</v>
      </c>
      <c r="G14" s="180">
        <v>0.017337807606263984</v>
      </c>
      <c r="H14" s="166">
        <v>0.25806451612903225</v>
      </c>
      <c r="I14" s="109"/>
      <c r="J14" s="115"/>
      <c r="K14" s="110" t="s">
        <v>102</v>
      </c>
      <c r="L14" s="110">
        <v>9</v>
      </c>
      <c r="M14" s="110">
        <v>10</v>
      </c>
      <c r="N14" s="199">
        <v>-0.09999999999999998</v>
      </c>
      <c r="O14" s="149"/>
      <c r="P14" s="149"/>
      <c r="R14" s="115"/>
      <c r="S14" s="110" t="s">
        <v>102</v>
      </c>
      <c r="T14" s="110">
        <v>39</v>
      </c>
      <c r="U14" s="110">
        <v>64</v>
      </c>
      <c r="V14" s="199">
        <v>-0.390625</v>
      </c>
      <c r="W14" s="149"/>
      <c r="X14" s="149"/>
    </row>
    <row r="15" spans="2:24" ht="12.75">
      <c r="B15" s="176"/>
      <c r="C15" s="177" t="s">
        <v>75</v>
      </c>
      <c r="D15" s="178">
        <v>39</v>
      </c>
      <c r="E15" s="179">
        <v>0.029635258358662615</v>
      </c>
      <c r="F15" s="178">
        <v>73</v>
      </c>
      <c r="G15" s="180">
        <v>0.04082774049217002</v>
      </c>
      <c r="H15" s="166">
        <v>-0.4657534246575342</v>
      </c>
      <c r="I15" s="109"/>
      <c r="J15" s="112" t="s">
        <v>92</v>
      </c>
      <c r="K15" s="113"/>
      <c r="L15" s="169">
        <v>35</v>
      </c>
      <c r="M15" s="169">
        <v>64</v>
      </c>
      <c r="N15" s="114">
        <v>-0.453125</v>
      </c>
      <c r="O15" s="133">
        <v>0.026595744680851064</v>
      </c>
      <c r="P15" s="133">
        <v>0.035794183445190156</v>
      </c>
      <c r="R15" s="112" t="s">
        <v>67</v>
      </c>
      <c r="S15" s="113"/>
      <c r="T15" s="169">
        <v>102</v>
      </c>
      <c r="U15" s="169">
        <v>143</v>
      </c>
      <c r="V15" s="114">
        <v>-0.28671328671328666</v>
      </c>
      <c r="W15" s="133">
        <v>0.07750759878419453</v>
      </c>
      <c r="X15" s="133">
        <v>0.07997762863534676</v>
      </c>
    </row>
    <row r="16" spans="2:24" ht="15">
      <c r="B16" s="181"/>
      <c r="C16" s="182" t="s">
        <v>32</v>
      </c>
      <c r="D16" s="183">
        <v>39</v>
      </c>
      <c r="E16" s="184">
        <v>0.029635258358662615</v>
      </c>
      <c r="F16" s="183">
        <v>48</v>
      </c>
      <c r="G16" s="185">
        <v>0.026845637583892617</v>
      </c>
      <c r="H16" s="186">
        <v>-0.1875</v>
      </c>
      <c r="I16" s="109"/>
      <c r="J16" s="110" t="s">
        <v>93</v>
      </c>
      <c r="K16" s="193" t="s">
        <v>27</v>
      </c>
      <c r="L16" s="211">
        <v>40</v>
      </c>
      <c r="M16" s="140">
        <v>63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65</v>
      </c>
      <c r="U16" s="140">
        <v>61</v>
      </c>
      <c r="V16" s="194">
        <v>0</v>
      </c>
      <c r="W16" s="195"/>
      <c r="X16" s="195"/>
    </row>
    <row r="17" spans="2:24" ht="15">
      <c r="B17" s="246" t="s">
        <v>64</v>
      </c>
      <c r="C17" s="247"/>
      <c r="D17" s="116">
        <v>1039</v>
      </c>
      <c r="E17" s="117">
        <v>0.7895136778115502</v>
      </c>
      <c r="F17" s="116">
        <v>1367</v>
      </c>
      <c r="G17" s="117">
        <v>0.7645413870246084</v>
      </c>
      <c r="H17" s="119">
        <v>-0.2399414776883687</v>
      </c>
      <c r="I17" s="109"/>
      <c r="J17" s="111"/>
      <c r="K17" s="196" t="s">
        <v>33</v>
      </c>
      <c r="L17" s="197">
        <v>36</v>
      </c>
      <c r="M17" s="141">
        <v>60</v>
      </c>
      <c r="N17" s="198">
        <v>-0.2222222222222222</v>
      </c>
      <c r="O17" s="149"/>
      <c r="P17" s="149"/>
      <c r="R17" s="111"/>
      <c r="S17" s="196" t="s">
        <v>46</v>
      </c>
      <c r="T17" s="197">
        <v>63</v>
      </c>
      <c r="U17" s="141">
        <v>120</v>
      </c>
      <c r="V17" s="198">
        <v>-0.627906976744186</v>
      </c>
      <c r="W17" s="149"/>
      <c r="X17" s="149"/>
    </row>
    <row r="18" spans="2:24" ht="15">
      <c r="B18" s="240" t="s">
        <v>65</v>
      </c>
      <c r="C18" s="240"/>
      <c r="D18" s="118">
        <v>277</v>
      </c>
      <c r="E18" s="117">
        <v>0.21048632218844984</v>
      </c>
      <c r="F18" s="118">
        <v>421</v>
      </c>
      <c r="G18" s="117">
        <v>0.2354586129753915</v>
      </c>
      <c r="H18" s="120">
        <v>-0.3420427553444181</v>
      </c>
      <c r="I18" s="109"/>
      <c r="J18" s="111"/>
      <c r="K18" s="196" t="s">
        <v>96</v>
      </c>
      <c r="L18" s="197">
        <v>29</v>
      </c>
      <c r="M18" s="141">
        <v>23</v>
      </c>
      <c r="N18" s="198">
        <v>-0.4</v>
      </c>
      <c r="O18" s="149"/>
      <c r="P18" s="149"/>
      <c r="R18" s="111"/>
      <c r="S18" s="196" t="s">
        <v>0</v>
      </c>
      <c r="T18" s="197">
        <v>34</v>
      </c>
      <c r="U18" s="141">
        <v>19</v>
      </c>
      <c r="V18" s="198">
        <v>0.5</v>
      </c>
      <c r="W18" s="149"/>
      <c r="X18" s="149"/>
    </row>
    <row r="19" spans="2:24" ht="12.75" customHeight="1">
      <c r="B19" s="241" t="s">
        <v>63</v>
      </c>
      <c r="C19" s="241"/>
      <c r="D19" s="154">
        <v>1316</v>
      </c>
      <c r="E19" s="167">
        <v>1</v>
      </c>
      <c r="F19" s="154">
        <v>1788</v>
      </c>
      <c r="G19" s="168">
        <v>0.9999999999999996</v>
      </c>
      <c r="H19" s="153">
        <v>-0.4126074498567335</v>
      </c>
      <c r="I19" s="109"/>
      <c r="J19" s="115"/>
      <c r="K19" s="142" t="s">
        <v>102</v>
      </c>
      <c r="L19" s="110">
        <v>101</v>
      </c>
      <c r="M19" s="110">
        <v>114</v>
      </c>
      <c r="N19" s="199">
        <v>-0.11403508771929827</v>
      </c>
      <c r="O19" s="149"/>
      <c r="P19" s="149"/>
      <c r="R19" s="115"/>
      <c r="S19" s="142" t="s">
        <v>102</v>
      </c>
      <c r="T19" s="110">
        <v>246</v>
      </c>
      <c r="U19" s="110">
        <v>376</v>
      </c>
      <c r="V19" s="199">
        <v>-0.3457446808510638</v>
      </c>
      <c r="W19" s="149"/>
      <c r="X19" s="149"/>
    </row>
    <row r="20" spans="2:24" ht="12.75">
      <c r="B20" s="242" t="s">
        <v>78</v>
      </c>
      <c r="C20" s="242"/>
      <c r="D20" s="242"/>
      <c r="E20" s="242"/>
      <c r="F20" s="242"/>
      <c r="G20" s="242"/>
      <c r="H20" s="242"/>
      <c r="I20" s="109"/>
      <c r="J20" s="121" t="s">
        <v>93</v>
      </c>
      <c r="K20" s="122"/>
      <c r="L20" s="169">
        <v>206</v>
      </c>
      <c r="M20" s="169">
        <v>260</v>
      </c>
      <c r="N20" s="114">
        <v>-0.20769230769230773</v>
      </c>
      <c r="O20" s="133">
        <v>0.15653495440729484</v>
      </c>
      <c r="P20" s="133">
        <v>0.14541387024608501</v>
      </c>
      <c r="R20" s="112" t="s">
        <v>68</v>
      </c>
      <c r="S20" s="123"/>
      <c r="T20" s="169">
        <v>408</v>
      </c>
      <c r="U20" s="169">
        <v>576</v>
      </c>
      <c r="V20" s="114">
        <v>-0.29166666666666663</v>
      </c>
      <c r="W20" s="133">
        <v>0.3100303951367781</v>
      </c>
      <c r="X20" s="133">
        <v>0.3221476510067114</v>
      </c>
    </row>
    <row r="21" spans="2:24" ht="12.75" customHeight="1">
      <c r="B21" s="234" t="s">
        <v>43</v>
      </c>
      <c r="C21" s="234"/>
      <c r="D21" s="234"/>
      <c r="E21" s="234"/>
      <c r="F21" s="234"/>
      <c r="G21" s="234"/>
      <c r="H21" s="234"/>
      <c r="I21" s="125"/>
      <c r="J21" s="110" t="s">
        <v>94</v>
      </c>
      <c r="K21" s="193" t="s">
        <v>27</v>
      </c>
      <c r="L21" s="211">
        <v>76</v>
      </c>
      <c r="M21" s="140">
        <v>69</v>
      </c>
      <c r="N21" s="194">
        <v>0.4782608695652173</v>
      </c>
      <c r="O21" s="195"/>
      <c r="P21" s="195"/>
      <c r="R21" s="111" t="s">
        <v>154</v>
      </c>
      <c r="S21" s="193" t="s">
        <v>0</v>
      </c>
      <c r="T21" s="211">
        <v>3</v>
      </c>
      <c r="U21" s="140">
        <v>3</v>
      </c>
      <c r="V21" s="194">
        <v>0</v>
      </c>
      <c r="W21" s="195"/>
      <c r="X21" s="195"/>
    </row>
    <row r="22" spans="2:24" ht="15">
      <c r="B22" s="234"/>
      <c r="C22" s="234"/>
      <c r="D22" s="234"/>
      <c r="E22" s="234"/>
      <c r="F22" s="234"/>
      <c r="G22" s="234"/>
      <c r="H22" s="234"/>
      <c r="I22" s="109"/>
      <c r="J22" s="111"/>
      <c r="K22" s="196" t="s">
        <v>29</v>
      </c>
      <c r="L22" s="197">
        <v>33</v>
      </c>
      <c r="M22" s="141">
        <v>51</v>
      </c>
      <c r="N22" s="198">
        <v>-0.47619047619047616</v>
      </c>
      <c r="O22" s="149"/>
      <c r="P22" s="149"/>
      <c r="R22" s="111"/>
      <c r="S22" s="196" t="s">
        <v>33</v>
      </c>
      <c r="T22" s="197">
        <v>2</v>
      </c>
      <c r="U22" s="141">
        <v>1</v>
      </c>
      <c r="V22" s="198"/>
      <c r="W22" s="149"/>
      <c r="X22" s="149"/>
    </row>
    <row r="23" spans="2:24" ht="15">
      <c r="B23" s="124"/>
      <c r="C23" s="124"/>
      <c r="D23" s="109"/>
      <c r="E23" s="109"/>
      <c r="F23" s="109"/>
      <c r="G23" s="109"/>
      <c r="H23" s="124"/>
      <c r="I23" s="109"/>
      <c r="J23" s="111"/>
      <c r="K23" s="196" t="s">
        <v>31</v>
      </c>
      <c r="L23" s="197">
        <v>24</v>
      </c>
      <c r="M23" s="141">
        <v>17</v>
      </c>
      <c r="N23" s="198">
        <v>2</v>
      </c>
      <c r="O23" s="149"/>
      <c r="P23" s="149"/>
      <c r="R23" s="111"/>
      <c r="S23" s="196" t="s">
        <v>31</v>
      </c>
      <c r="T23" s="202">
        <v>1</v>
      </c>
      <c r="U23" s="141">
        <v>7</v>
      </c>
      <c r="V23" s="198"/>
      <c r="W23" s="149"/>
      <c r="X23" s="149"/>
    </row>
    <row r="24" spans="2:24" ht="12.75">
      <c r="B24" s="124"/>
      <c r="C24" s="124"/>
      <c r="D24" s="109"/>
      <c r="E24" s="109"/>
      <c r="F24" s="109"/>
      <c r="G24" s="109"/>
      <c r="H24" s="124"/>
      <c r="I24" s="109"/>
      <c r="J24" s="115"/>
      <c r="K24" s="142" t="s">
        <v>102</v>
      </c>
      <c r="L24" s="110">
        <v>49</v>
      </c>
      <c r="M24" s="110">
        <v>72</v>
      </c>
      <c r="N24" s="199">
        <v>-0.3194444444444444</v>
      </c>
      <c r="O24" s="149"/>
      <c r="P24" s="149"/>
      <c r="R24" s="115"/>
      <c r="S24" s="142" t="s">
        <v>102</v>
      </c>
      <c r="T24" s="110">
        <v>2</v>
      </c>
      <c r="U24" s="110">
        <v>3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94</v>
      </c>
      <c r="K25" s="122"/>
      <c r="L25" s="209">
        <v>182</v>
      </c>
      <c r="M25" s="209">
        <v>209</v>
      </c>
      <c r="N25" s="114">
        <v>-0.1291866028708134</v>
      </c>
      <c r="O25" s="133">
        <v>0.13829787234042554</v>
      </c>
      <c r="P25" s="133">
        <v>0.11689038031319911</v>
      </c>
      <c r="R25" s="112" t="s">
        <v>155</v>
      </c>
      <c r="S25" s="122"/>
      <c r="T25" s="169">
        <v>8</v>
      </c>
      <c r="U25" s="169">
        <v>14</v>
      </c>
      <c r="V25" s="114">
        <v>-0.4285714285714286</v>
      </c>
      <c r="W25" s="133">
        <v>0.0060790273556231</v>
      </c>
      <c r="X25" s="133">
        <v>0.007829977628635347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91</v>
      </c>
      <c r="K26" s="193" t="s">
        <v>0</v>
      </c>
      <c r="L26" s="211">
        <v>204</v>
      </c>
      <c r="M26" s="140">
        <v>156</v>
      </c>
      <c r="N26" s="194">
        <v>0.3076923076923077</v>
      </c>
      <c r="O26" s="195"/>
      <c r="P26" s="195"/>
      <c r="R26" s="128" t="s">
        <v>51</v>
      </c>
      <c r="S26" s="193" t="s">
        <v>27</v>
      </c>
      <c r="T26" s="211">
        <v>22</v>
      </c>
      <c r="U26" s="140">
        <v>25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82</v>
      </c>
      <c r="M27" s="141">
        <v>85</v>
      </c>
      <c r="N27" s="198">
        <v>-0.03529411764705881</v>
      </c>
      <c r="O27" s="149"/>
      <c r="P27" s="149"/>
      <c r="R27" s="111"/>
      <c r="S27" s="196" t="s">
        <v>0</v>
      </c>
      <c r="T27" s="197">
        <v>9</v>
      </c>
      <c r="U27" s="141">
        <v>6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127</v>
      </c>
      <c r="L28" s="197">
        <v>56</v>
      </c>
      <c r="M28" s="141">
        <v>49</v>
      </c>
      <c r="N28" s="198">
        <v>0.1428571428571428</v>
      </c>
      <c r="O28" s="149"/>
      <c r="P28" s="149"/>
      <c r="R28" s="111"/>
      <c r="S28" s="196" t="s">
        <v>31</v>
      </c>
      <c r="T28" s="197">
        <v>4</v>
      </c>
      <c r="U28" s="141">
        <v>7</v>
      </c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102</v>
      </c>
      <c r="L29" s="110">
        <v>162</v>
      </c>
      <c r="M29" s="110">
        <v>202</v>
      </c>
      <c r="N29" s="199">
        <v>-0.19801980198019797</v>
      </c>
      <c r="O29" s="149"/>
      <c r="P29" s="149"/>
      <c r="R29" s="115"/>
      <c r="S29" s="110" t="s">
        <v>102</v>
      </c>
      <c r="T29" s="110">
        <v>11</v>
      </c>
      <c r="U29" s="110">
        <v>22</v>
      </c>
      <c r="V29" s="199">
        <v>-0.5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95</v>
      </c>
      <c r="K30" s="130"/>
      <c r="L30" s="169">
        <v>504</v>
      </c>
      <c r="M30" s="169">
        <v>492</v>
      </c>
      <c r="N30" s="114">
        <v>0.024390243902439046</v>
      </c>
      <c r="O30" s="133">
        <v>0.3829787234042553</v>
      </c>
      <c r="P30" s="133">
        <v>0.2751677852348993</v>
      </c>
      <c r="R30" s="112" t="s">
        <v>69</v>
      </c>
      <c r="S30" s="113"/>
      <c r="T30" s="169">
        <v>46</v>
      </c>
      <c r="U30" s="169">
        <v>60</v>
      </c>
      <c r="V30" s="114">
        <v>-0.23333333333333328</v>
      </c>
      <c r="W30" s="133">
        <v>0.034954407294832825</v>
      </c>
      <c r="X30" s="133">
        <v>0.03355704697986577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89</v>
      </c>
      <c r="K31" s="131"/>
      <c r="L31" s="169">
        <v>4</v>
      </c>
      <c r="M31" s="169">
        <v>4</v>
      </c>
      <c r="N31" s="114">
        <v>0</v>
      </c>
      <c r="O31" s="133">
        <v>0.00303951367781155</v>
      </c>
      <c r="P31" s="133">
        <v>0.0022371364653243847</v>
      </c>
      <c r="R31" s="110" t="s">
        <v>52</v>
      </c>
      <c r="S31" s="193" t="s">
        <v>0</v>
      </c>
      <c r="T31" s="211">
        <v>25</v>
      </c>
      <c r="U31" s="140">
        <v>20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62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15</v>
      </c>
      <c r="U32" s="141">
        <v>25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5" t="s">
        <v>63</v>
      </c>
      <c r="K33" s="236"/>
      <c r="L33" s="213">
        <v>1316</v>
      </c>
      <c r="M33" s="213">
        <v>1788</v>
      </c>
      <c r="N33" s="120">
        <v>-0.2639821029082774</v>
      </c>
      <c r="O33" s="200">
        <v>1</v>
      </c>
      <c r="P33" s="200">
        <v>1</v>
      </c>
      <c r="R33" s="111"/>
      <c r="S33" s="196" t="s">
        <v>31</v>
      </c>
      <c r="T33" s="197">
        <v>13</v>
      </c>
      <c r="U33" s="141">
        <v>5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102</v>
      </c>
      <c r="T34" s="110">
        <v>17</v>
      </c>
      <c r="U34" s="110">
        <v>31</v>
      </c>
      <c r="V34" s="199">
        <v>-0.4516129032258065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70</v>
      </c>
      <c r="S35" s="113"/>
      <c r="T35" s="169">
        <v>70</v>
      </c>
      <c r="U35" s="169">
        <v>81</v>
      </c>
      <c r="V35" s="114">
        <v>-0.13580246913580252</v>
      </c>
      <c r="W35" s="133">
        <v>0.05319148936170213</v>
      </c>
      <c r="X35" s="133">
        <v>0.04530201342281879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53</v>
      </c>
      <c r="S36" s="193" t="s">
        <v>0</v>
      </c>
      <c r="T36" s="203">
        <v>132</v>
      </c>
      <c r="U36" s="204">
        <v>111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104</v>
      </c>
      <c r="U37" s="206">
        <v>108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38</v>
      </c>
      <c r="U38" s="206">
        <v>49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102</v>
      </c>
      <c r="T39" s="110">
        <v>121</v>
      </c>
      <c r="U39" s="110">
        <v>105</v>
      </c>
      <c r="V39" s="199">
        <v>0.15238095238095228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71</v>
      </c>
      <c r="S40" s="122"/>
      <c r="T40" s="169">
        <v>395</v>
      </c>
      <c r="U40" s="169">
        <v>373</v>
      </c>
      <c r="V40" s="114">
        <v>0.05898123324396787</v>
      </c>
      <c r="W40" s="133">
        <v>0.30015197568389057</v>
      </c>
      <c r="X40" s="133">
        <v>0.2086129753914989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54</v>
      </c>
      <c r="S41" s="193" t="s">
        <v>33</v>
      </c>
      <c r="T41" s="201">
        <v>36</v>
      </c>
      <c r="U41" s="140">
        <v>82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74</v>
      </c>
      <c r="T42" s="202">
        <v>32</v>
      </c>
      <c r="U42" s="141">
        <v>49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133</v>
      </c>
      <c r="T43" s="202">
        <v>14</v>
      </c>
      <c r="U43" s="141">
        <v>27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102</v>
      </c>
      <c r="T44" s="110">
        <v>34</v>
      </c>
      <c r="U44" s="110">
        <v>47</v>
      </c>
      <c r="V44" s="199">
        <v>-0.276595744680851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72</v>
      </c>
      <c r="S45" s="122"/>
      <c r="T45" s="169">
        <v>116</v>
      </c>
      <c r="U45" s="169">
        <v>205</v>
      </c>
      <c r="V45" s="114">
        <v>-0.4341463414634147</v>
      </c>
      <c r="W45" s="133">
        <v>0.08814589665653495</v>
      </c>
      <c r="X45" s="133">
        <v>0.11465324384787472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73</v>
      </c>
      <c r="S46" s="131"/>
      <c r="T46" s="169">
        <v>5</v>
      </c>
      <c r="U46" s="169">
        <v>10</v>
      </c>
      <c r="V46" s="114">
        <v>-0.5</v>
      </c>
      <c r="W46" s="133">
        <v>0.003799392097264438</v>
      </c>
      <c r="X46" s="133">
        <v>0.005592841163310962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63</v>
      </c>
      <c r="S47" s="236"/>
      <c r="T47" s="169">
        <v>1316</v>
      </c>
      <c r="U47" s="169">
        <v>1788</v>
      </c>
      <c r="V47" s="114">
        <v>-0.2639821029082774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6"/>
      <c r="C105" s="126"/>
      <c r="D105" s="126"/>
      <c r="E105" s="126"/>
      <c r="F105" s="126"/>
      <c r="G105" s="126"/>
      <c r="H105" s="126"/>
      <c r="I105" s="109"/>
      <c r="J105" s="109"/>
      <c r="K105" s="109"/>
      <c r="L105" s="109"/>
    </row>
    <row r="106" spans="2:12" ht="12.75">
      <c r="B106" s="126"/>
      <c r="C106" s="126"/>
      <c r="D106" s="126"/>
      <c r="E106" s="126"/>
      <c r="F106" s="126"/>
      <c r="G106" s="126"/>
      <c r="H106" s="126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24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32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24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32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24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24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32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32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24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32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09"/>
      <c r="E167" s="109"/>
      <c r="F167" s="109"/>
      <c r="G167" s="109"/>
      <c r="H167" s="124"/>
      <c r="I167" s="124"/>
      <c r="J167" s="124"/>
      <c r="K167" s="124"/>
      <c r="L167" s="124"/>
    </row>
    <row r="168" spans="2:12" ht="12.75">
      <c r="B168" s="124"/>
      <c r="C168" s="124"/>
      <c r="D168" s="109"/>
      <c r="E168" s="109"/>
      <c r="F168" s="109"/>
      <c r="G168" s="109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  <row r="268" spans="2:8" ht="12.75">
      <c r="B268" s="124"/>
      <c r="C268" s="124"/>
      <c r="D268" s="124"/>
      <c r="E268" s="124"/>
      <c r="F268" s="124"/>
      <c r="G268" s="124"/>
      <c r="H268" s="124"/>
    </row>
    <row r="269" spans="2:8" ht="12.75">
      <c r="B269" s="124"/>
      <c r="C269" s="124"/>
      <c r="D269" s="124"/>
      <c r="E269" s="124"/>
      <c r="F269" s="124"/>
      <c r="G269" s="124"/>
      <c r="H269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1:H22"/>
    <mergeCell ref="J33:K33"/>
    <mergeCell ref="R47:S47"/>
    <mergeCell ref="T3:X3"/>
    <mergeCell ref="B18:C18"/>
    <mergeCell ref="B19:C19"/>
    <mergeCell ref="B20:H20"/>
    <mergeCell ref="L4:L5"/>
    <mergeCell ref="P4:P5"/>
    <mergeCell ref="B17:C17"/>
  </mergeCells>
  <conditionalFormatting sqref="H5:H16">
    <cfRule type="cellIs" priority="12" dxfId="0" operator="lessThan">
      <formula>0</formula>
    </cfRule>
  </conditionalFormatting>
  <conditionalFormatting sqref="D5:H16">
    <cfRule type="cellIs" priority="11" dxfId="3" operator="equal">
      <formula>0</formula>
    </cfRule>
  </conditionalFormatting>
  <conditionalFormatting sqref="H17:H18">
    <cfRule type="cellIs" priority="10" dxfId="0" operator="lessThan" stopIfTrue="1">
      <formula>0</formula>
    </cfRule>
  </conditionalFormatting>
  <conditionalFormatting sqref="H19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702</v>
      </c>
      <c r="O9" s="86"/>
    </row>
    <row r="10" spans="1:14" ht="12.75">
      <c r="A10" s="139" t="s">
        <v>125</v>
      </c>
      <c r="B10" s="97">
        <v>-0.5362095531587057</v>
      </c>
      <c r="C10" s="97">
        <v>-0.5353418308227115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-0.5357142857142857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401</v>
      </c>
      <c r="C14" s="162">
        <v>863</v>
      </c>
      <c r="D14" s="163">
        <v>-0.5353418308227115</v>
      </c>
      <c r="E14" s="162">
        <v>702</v>
      </c>
      <c r="F14" s="164">
        <v>1512</v>
      </c>
      <c r="G14" s="163">
        <v>-0.5357142857142857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8" t="s">
        <v>137</v>
      </c>
      <c r="C2" s="248"/>
      <c r="D2" s="248"/>
      <c r="E2" s="248"/>
      <c r="F2" s="248"/>
      <c r="G2" s="248"/>
      <c r="H2" s="248"/>
      <c r="I2" s="261"/>
      <c r="J2" s="261"/>
      <c r="K2" s="261"/>
      <c r="L2" s="261"/>
    </row>
    <row r="3" spans="2:16" ht="24" customHeight="1">
      <c r="B3" s="249" t="s">
        <v>55</v>
      </c>
      <c r="C3" s="251" t="s">
        <v>56</v>
      </c>
      <c r="D3" s="237" t="str">
        <f>'R_MC 2021 rankings'!D3:H3</f>
        <v>January-February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191</v>
      </c>
      <c r="E5" s="174">
        <v>0.2720797720797721</v>
      </c>
      <c r="F5" s="173">
        <v>540</v>
      </c>
      <c r="G5" s="175">
        <v>0.35714285714285715</v>
      </c>
      <c r="H5" s="165">
        <v>-0.6462962962962964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66</v>
      </c>
      <c r="E6" s="179">
        <v>0.09401709401709402</v>
      </c>
      <c r="F6" s="178">
        <v>237</v>
      </c>
      <c r="G6" s="180">
        <v>0.15674603174603174</v>
      </c>
      <c r="H6" s="166">
        <v>-0.7215189873417722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75</v>
      </c>
      <c r="D7" s="178">
        <v>55</v>
      </c>
      <c r="E7" s="179">
        <v>0.07834757834757834</v>
      </c>
      <c r="F7" s="178">
        <v>147</v>
      </c>
      <c r="G7" s="180">
        <v>0.09722222222222222</v>
      </c>
      <c r="H7" s="166">
        <v>-0.6258503401360545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45</v>
      </c>
      <c r="E8" s="179">
        <v>0.0641025641025641</v>
      </c>
      <c r="F8" s="178">
        <v>92</v>
      </c>
      <c r="G8" s="180">
        <v>0.06084656084656084</v>
      </c>
      <c r="H8" s="166">
        <v>-0.5108695652173914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134</v>
      </c>
      <c r="D9" s="178">
        <v>31</v>
      </c>
      <c r="E9" s="179">
        <v>0.04415954415954416</v>
      </c>
      <c r="F9" s="178">
        <v>3</v>
      </c>
      <c r="G9" s="212">
        <v>0.001984126984126984</v>
      </c>
      <c r="H9" s="166">
        <v>9.333333333333334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98</v>
      </c>
      <c r="D10" s="178">
        <v>30</v>
      </c>
      <c r="E10" s="179">
        <v>0.042735042735042736</v>
      </c>
      <c r="F10" s="178">
        <v>46</v>
      </c>
      <c r="G10" s="212">
        <v>0.03042328042328042</v>
      </c>
      <c r="H10" s="166">
        <v>-0.34782608695652173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97</v>
      </c>
      <c r="D11" s="178">
        <v>21</v>
      </c>
      <c r="E11" s="179">
        <v>0.029914529914529916</v>
      </c>
      <c r="F11" s="178">
        <v>16</v>
      </c>
      <c r="G11" s="180">
        <v>0.010582010582010581</v>
      </c>
      <c r="H11" s="166">
        <v>0.3125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156</v>
      </c>
      <c r="D12" s="178">
        <v>20</v>
      </c>
      <c r="E12" s="179">
        <v>0.02849002849002849</v>
      </c>
      <c r="F12" s="178">
        <v>0</v>
      </c>
      <c r="G12" s="180">
        <v>0</v>
      </c>
      <c r="H12" s="166"/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136</v>
      </c>
      <c r="D13" s="178">
        <v>19</v>
      </c>
      <c r="E13" s="179">
        <v>0.027065527065527065</v>
      </c>
      <c r="F13" s="178">
        <v>5</v>
      </c>
      <c r="G13" s="180">
        <v>0.0033068783068783067</v>
      </c>
      <c r="H13" s="166">
        <v>2.8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135</v>
      </c>
      <c r="D14" s="183">
        <v>19</v>
      </c>
      <c r="E14" s="184">
        <v>0.027065527065527065</v>
      </c>
      <c r="F14" s="183">
        <v>22</v>
      </c>
      <c r="G14" s="185">
        <v>0.01455026455026455</v>
      </c>
      <c r="H14" s="186">
        <v>-0.13636363636363635</v>
      </c>
      <c r="I14" s="75"/>
      <c r="J14" s="78"/>
      <c r="K14" s="78"/>
      <c r="L14" s="78"/>
      <c r="N14" s="75"/>
      <c r="O14" s="75"/>
      <c r="P14" s="75"/>
    </row>
    <row r="15" spans="2:16" ht="12.75">
      <c r="B15" s="246" t="s">
        <v>99</v>
      </c>
      <c r="C15" s="247"/>
      <c r="D15" s="210">
        <v>497</v>
      </c>
      <c r="E15" s="117">
        <v>0.707977207977208</v>
      </c>
      <c r="F15" s="118">
        <v>1108</v>
      </c>
      <c r="G15" s="117">
        <v>0.7328042328042327</v>
      </c>
      <c r="H15" s="119">
        <v>-0.5514440433212997</v>
      </c>
      <c r="I15" s="76"/>
      <c r="J15" s="76"/>
      <c r="K15" s="76"/>
      <c r="N15" s="75"/>
      <c r="O15" s="75"/>
      <c r="P15" s="75"/>
    </row>
    <row r="16" spans="2:11" ht="12.75" customHeight="1">
      <c r="B16" s="246" t="s">
        <v>100</v>
      </c>
      <c r="C16" s="247"/>
      <c r="D16" s="118">
        <v>205</v>
      </c>
      <c r="E16" s="117">
        <v>0.292022792022792</v>
      </c>
      <c r="F16" s="118">
        <v>404</v>
      </c>
      <c r="G16" s="117">
        <v>0.2671957671957672</v>
      </c>
      <c r="H16" s="120">
        <v>-0.49257425742574257</v>
      </c>
      <c r="I16" s="76"/>
      <c r="J16" s="76"/>
      <c r="K16" s="76"/>
    </row>
    <row r="17" spans="2:11" ht="12.75">
      <c r="B17" s="246" t="s">
        <v>101</v>
      </c>
      <c r="C17" s="247"/>
      <c r="D17" s="154">
        <v>702</v>
      </c>
      <c r="E17" s="167">
        <v>1.0000000000000002</v>
      </c>
      <c r="F17" s="154">
        <v>1512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42" t="s">
        <v>78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43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6086</v>
      </c>
      <c r="O3" s="97">
        <v>0.8639977285633162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958</v>
      </c>
      <c r="O4" s="97">
        <v>0.1360022714366837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118</v>
      </c>
      <c r="B5" s="9">
        <v>3231</v>
      </c>
      <c r="C5" s="9">
        <v>3813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7044</v>
      </c>
      <c r="O5" s="97">
        <v>1</v>
      </c>
      <c r="T5" s="48" t="s">
        <v>80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119</v>
      </c>
      <c r="B6" s="207">
        <v>-0.10250000000000004</v>
      </c>
      <c r="C6" s="207">
        <v>-0.9451177384996258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-0.25826446280991733</v>
      </c>
      <c r="C7" s="208">
        <v>-0.24881796690307334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-0.2531806615776081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3345</v>
      </c>
      <c r="C11" s="187">
        <v>4509</v>
      </c>
      <c r="D11" s="188">
        <v>-0.2581503659347971</v>
      </c>
      <c r="E11" s="187">
        <v>6086</v>
      </c>
      <c r="F11" s="189">
        <v>8336</v>
      </c>
      <c r="G11" s="188">
        <v>-0.2699136276391555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468</v>
      </c>
      <c r="C12" s="187">
        <v>567</v>
      </c>
      <c r="D12" s="188">
        <v>-0.17460317460317465</v>
      </c>
      <c r="E12" s="187">
        <v>958</v>
      </c>
      <c r="F12" s="189">
        <v>1096</v>
      </c>
      <c r="G12" s="188">
        <v>-0.12591240875912413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3813</v>
      </c>
      <c r="C13" s="187">
        <v>5076</v>
      </c>
      <c r="D13" s="188">
        <v>-0.24881796690307334</v>
      </c>
      <c r="E13" s="187">
        <v>7044</v>
      </c>
      <c r="F13" s="187">
        <v>9432</v>
      </c>
      <c r="G13" s="188">
        <v>-0.2531806615776081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147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82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83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84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85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140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36" t="s">
        <v>141</v>
      </c>
      <c r="B10" s="65">
        <v>410</v>
      </c>
      <c r="C10" s="65">
        <v>906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1316</v>
      </c>
      <c r="O10" s="14"/>
      <c r="R10" s="33"/>
    </row>
    <row r="11" spans="1:18" s="17" customFormat="1" ht="12.75">
      <c r="A11" s="64" t="s">
        <v>142</v>
      </c>
      <c r="B11" s="136">
        <v>2741</v>
      </c>
      <c r="C11" s="136">
        <v>3345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6086</v>
      </c>
      <c r="O11" s="16"/>
      <c r="R11" s="33"/>
    </row>
    <row r="12" spans="1:18" s="5" customFormat="1" ht="12.75">
      <c r="A12" s="40" t="s">
        <v>143</v>
      </c>
      <c r="B12" s="41">
        <v>3151</v>
      </c>
      <c r="C12" s="41">
        <v>4251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7402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-0.26886606084551556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-0.2639821029082774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-0.2699136276391555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0.17778978654417724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136" t="s">
        <v>86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87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88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140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36" t="s">
        <v>144</v>
      </c>
      <c r="B25" s="65">
        <v>301</v>
      </c>
      <c r="C25" s="65">
        <v>401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702</v>
      </c>
      <c r="O25" s="14"/>
      <c r="R25" s="33"/>
    </row>
    <row r="26" spans="1:18" s="17" customFormat="1" ht="12.75">
      <c r="A26" s="64" t="s">
        <v>145</v>
      </c>
      <c r="B26" s="136">
        <v>490</v>
      </c>
      <c r="C26" s="136">
        <v>468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958</v>
      </c>
      <c r="O26" s="16"/>
      <c r="R26" s="33"/>
    </row>
    <row r="27" spans="1:15" s="5" customFormat="1" ht="12.75">
      <c r="A27" s="40" t="s">
        <v>146</v>
      </c>
      <c r="B27" s="41">
        <v>791</v>
      </c>
      <c r="C27" s="41">
        <v>869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1660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-0.36349693251533743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-0.5357142857142857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-0.12591240875912413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0.42289156626506025</v>
      </c>
    </row>
    <row r="34" spans="1:7" ht="30.75" customHeight="1">
      <c r="A34" s="232" t="s">
        <v>4</v>
      </c>
      <c r="B34" s="267" t="str">
        <f>'R_PTW USED 2021vs2020'!B9:C9</f>
        <v>FEBRUARY</v>
      </c>
      <c r="C34" s="268"/>
      <c r="D34" s="265" t="s">
        <v>34</v>
      </c>
      <c r="E34" s="263" t="s">
        <v>23</v>
      </c>
      <c r="F34" s="264"/>
      <c r="G34" s="265" t="s">
        <v>34</v>
      </c>
    </row>
    <row r="35" spans="1:7" ht="15.75" customHeight="1">
      <c r="A35" s="233"/>
      <c r="B35" s="45">
        <v>2021</v>
      </c>
      <c r="C35" s="45">
        <v>2020</v>
      </c>
      <c r="D35" s="266"/>
      <c r="E35" s="45">
        <v>2021</v>
      </c>
      <c r="F35" s="45">
        <v>2020</v>
      </c>
      <c r="G35" s="266"/>
    </row>
    <row r="36" spans="1:7" ht="15.75" customHeight="1">
      <c r="A36" s="67" t="s">
        <v>40</v>
      </c>
      <c r="B36" s="192">
        <v>906</v>
      </c>
      <c r="C36" s="192">
        <v>1090</v>
      </c>
      <c r="D36" s="188">
        <v>-0.1688073394495413</v>
      </c>
      <c r="E36" s="192">
        <v>1316</v>
      </c>
      <c r="F36" s="192">
        <v>1788</v>
      </c>
      <c r="G36" s="188">
        <v>-0.2639821029082774</v>
      </c>
    </row>
    <row r="37" spans="1:7" ht="15.75" customHeight="1">
      <c r="A37" s="67" t="s">
        <v>41</v>
      </c>
      <c r="B37" s="192">
        <v>3345</v>
      </c>
      <c r="C37" s="192">
        <v>4509</v>
      </c>
      <c r="D37" s="188">
        <v>-0.2581503659347971</v>
      </c>
      <c r="E37" s="192">
        <v>6086</v>
      </c>
      <c r="F37" s="192">
        <v>8336</v>
      </c>
      <c r="G37" s="188">
        <v>-0.2699136276391555</v>
      </c>
    </row>
    <row r="38" spans="1:7" ht="15.75" customHeight="1">
      <c r="A38" s="95" t="s">
        <v>5</v>
      </c>
      <c r="B38" s="192">
        <v>4251</v>
      </c>
      <c r="C38" s="192">
        <v>5599</v>
      </c>
      <c r="D38" s="188">
        <v>-0.2407572780853724</v>
      </c>
      <c r="E38" s="192">
        <v>7402</v>
      </c>
      <c r="F38" s="192">
        <v>10124</v>
      </c>
      <c r="G38" s="188">
        <v>-0.26886606084551556</v>
      </c>
    </row>
    <row r="39" ht="15.75" customHeight="1"/>
    <row r="40" ht="15.75" customHeight="1"/>
    <row r="41" spans="1:7" ht="32.25" customHeight="1">
      <c r="A41" s="232" t="s">
        <v>3</v>
      </c>
      <c r="B41" s="267" t="str">
        <f>B34</f>
        <v>FEBRUARY</v>
      </c>
      <c r="C41" s="268"/>
      <c r="D41" s="265" t="s">
        <v>34</v>
      </c>
      <c r="E41" s="263" t="s">
        <v>23</v>
      </c>
      <c r="F41" s="264"/>
      <c r="G41" s="265" t="s">
        <v>34</v>
      </c>
    </row>
    <row r="42" spans="1:7" ht="15.75" customHeight="1">
      <c r="A42" s="233"/>
      <c r="B42" s="45">
        <v>2021</v>
      </c>
      <c r="C42" s="45">
        <v>2020</v>
      </c>
      <c r="D42" s="266"/>
      <c r="E42" s="45">
        <v>2021</v>
      </c>
      <c r="F42" s="45">
        <v>2020</v>
      </c>
      <c r="G42" s="266"/>
    </row>
    <row r="43" spans="1:7" ht="15.75" customHeight="1">
      <c r="A43" s="67" t="s">
        <v>40</v>
      </c>
      <c r="B43" s="192">
        <v>401</v>
      </c>
      <c r="C43" s="192">
        <v>863</v>
      </c>
      <c r="D43" s="188">
        <v>-0.5353418308227115</v>
      </c>
      <c r="E43" s="192">
        <v>702</v>
      </c>
      <c r="F43" s="192">
        <v>1512</v>
      </c>
      <c r="G43" s="188">
        <v>-0.5357142857142857</v>
      </c>
    </row>
    <row r="44" spans="1:7" ht="15.75" customHeight="1">
      <c r="A44" s="67" t="s">
        <v>41</v>
      </c>
      <c r="B44" s="192">
        <v>468</v>
      </c>
      <c r="C44" s="192">
        <v>567</v>
      </c>
      <c r="D44" s="188">
        <v>-0.17460317460317465</v>
      </c>
      <c r="E44" s="192">
        <v>958</v>
      </c>
      <c r="F44" s="192">
        <v>1096</v>
      </c>
      <c r="G44" s="188">
        <v>-0.12591240875912413</v>
      </c>
    </row>
    <row r="45" spans="1:7" ht="15.75" customHeight="1">
      <c r="A45" s="95" t="s">
        <v>5</v>
      </c>
      <c r="B45" s="192">
        <v>869</v>
      </c>
      <c r="C45" s="192">
        <v>1430</v>
      </c>
      <c r="D45" s="188">
        <v>-0.39230769230769236</v>
      </c>
      <c r="E45" s="192">
        <v>1660</v>
      </c>
      <c r="F45" s="192">
        <v>2608</v>
      </c>
      <c r="G45" s="188">
        <v>-0.36349693251533743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44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2021-03-04T15:12:52Z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